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J12" i="2"/>
  <c r="I12" i="2"/>
  <c r="J11" i="2"/>
  <c r="I11" i="2"/>
  <c r="J21" i="2" s="1"/>
  <c r="J10" i="2"/>
  <c r="I10" i="2"/>
  <c r="J20" i="2" s="1"/>
  <c r="J9" i="2"/>
  <c r="I9" i="2"/>
  <c r="J19" i="2" s="1"/>
  <c r="I8" i="2"/>
  <c r="J8" i="2" s="1"/>
  <c r="K8" i="2" s="1"/>
  <c r="K13" i="2" s="1"/>
  <c r="K15" i="2" s="1"/>
  <c r="I10" i="1"/>
  <c r="I11" i="1"/>
  <c r="I16" i="1" s="1"/>
  <c r="I12" i="1"/>
  <c r="I13" i="1"/>
  <c r="I14" i="1"/>
  <c r="I15" i="1"/>
  <c r="G10" i="1"/>
  <c r="G11" i="1"/>
  <c r="G12" i="1"/>
  <c r="G13" i="1"/>
  <c r="G14" i="1"/>
  <c r="G15" i="1"/>
  <c r="G9" i="1"/>
  <c r="J18" i="2" l="1"/>
  <c r="K18" i="2" s="1"/>
  <c r="K22" i="2" s="1"/>
  <c r="K24" i="2" s="1"/>
  <c r="I9" i="1"/>
</calcChain>
</file>

<file path=xl/comments1.xml><?xml version="1.0" encoding="utf-8"?>
<comments xmlns="http://schemas.openxmlformats.org/spreadsheetml/2006/main">
  <authors>
    <author>VATUAN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VATUAN:</t>
        </r>
        <r>
          <rPr>
            <sz val="9"/>
            <color indexed="81"/>
            <rFont val="Tahoma"/>
            <family val="2"/>
          </rPr>
          <t xml:space="preserve">
Đã điều chỉnh</t>
        </r>
      </text>
    </comment>
  </commentList>
</comments>
</file>

<file path=xl/sharedStrings.xml><?xml version="1.0" encoding="utf-8"?>
<sst xmlns="http://schemas.openxmlformats.org/spreadsheetml/2006/main" count="57" uniqueCount="47">
  <si>
    <t>STT</t>
  </si>
  <si>
    <t>MSSV</t>
  </si>
  <si>
    <t>Họ Và Tên</t>
  </si>
  <si>
    <t>LỚP</t>
  </si>
  <si>
    <t>XẾP LOẠI</t>
  </si>
  <si>
    <t>SỐ
THÁNG</t>
  </si>
  <si>
    <t>HỌC BỔNG
 HỌC KỲ</t>
  </si>
  <si>
    <t>KÝ NHẬN</t>
  </si>
  <si>
    <t>G</t>
  </si>
  <si>
    <t>Giỏi</t>
  </si>
  <si>
    <t>TC:</t>
  </si>
  <si>
    <t>KẾ TOÁN TRƯỞNG</t>
  </si>
  <si>
    <t>HIỆU TRƯỞNG</t>
  </si>
  <si>
    <t xml:space="preserve">CÁN BỘ LỚP   </t>
  </si>
  <si>
    <t>ĐẠI DIỆN KHOA</t>
  </si>
  <si>
    <r>
      <t>Số tiền ghi bằng chữ</t>
    </r>
    <r>
      <rPr>
        <sz val="12"/>
        <color indexed="8"/>
        <rFont val="Arial"/>
        <family val="2"/>
      </rPr>
      <t xml:space="preserve">: </t>
    </r>
  </si>
  <si>
    <t xml:space="preserve">        PHÒNG CTSV</t>
  </si>
  <si>
    <t>BẢNG THANH TOÁN HỌC BỔNG HK I NĂM HỌC 2016 - 2017</t>
  </si>
  <si>
    <t>Tổng cộng có: …..giỏi,…... khá.</t>
  </si>
  <si>
    <t>(Từ tháng 9/2016 đến tháng 01/2017)</t>
  </si>
  <si>
    <t>KHOA: ...............</t>
  </si>
  <si>
    <t>UBND TỈNH AN GIANG</t>
  </si>
  <si>
    <r>
      <rPr>
        <b/>
        <sz val="12"/>
        <rFont val="Times New Roman"/>
        <family val="1"/>
        <charset val="163"/>
      </rPr>
      <t>TRƯỜ</t>
    </r>
    <r>
      <rPr>
        <b/>
        <u/>
        <sz val="12"/>
        <rFont val="Times New Roman"/>
        <family val="1"/>
        <charset val="163"/>
      </rPr>
      <t xml:space="preserve">NG ĐẠI HỌC AN </t>
    </r>
    <r>
      <rPr>
        <b/>
        <sz val="12"/>
        <rFont val="Times New Roman"/>
        <family val="1"/>
        <charset val="163"/>
      </rPr>
      <t>GIANG</t>
    </r>
  </si>
  <si>
    <t>CỘNG HÒA XÃ HỘI CHỦ NGHĨA VIỆT NAM</t>
  </si>
  <si>
    <t>Độc lập – Tự do – Hạnh phúc</t>
  </si>
  <si>
    <t>HỌC BỔNG
(Một tháng)</t>
  </si>
  <si>
    <t>Ngày      tháng      năm 2017</t>
  </si>
  <si>
    <t>SỐ TÀI KHOẢN VIETCOMBANK</t>
  </si>
  <si>
    <r>
      <rPr>
        <b/>
        <sz val="12"/>
        <rFont val="Times New Roman"/>
        <family val="1"/>
      </rPr>
      <t>TRƯỜ</t>
    </r>
    <r>
      <rPr>
        <b/>
        <u/>
        <sz val="12"/>
        <rFont val="Times New Roman"/>
        <family val="1"/>
      </rPr>
      <t xml:space="preserve">NG ĐẠI HỌC AN </t>
    </r>
    <r>
      <rPr>
        <b/>
        <sz val="12"/>
        <rFont val="Times New Roman"/>
        <family val="1"/>
      </rPr>
      <t>GIANG</t>
    </r>
  </si>
  <si>
    <t>Độc lập - Tự do - Hạnh phúc</t>
  </si>
  <si>
    <t>DANH SÁCH SINH VIÊN ĐỦ ĐIỀU KIỆN NHẬN HỌC BỔNG KHUYẾN KHÍCH HỌC TẬP</t>
  </si>
  <si>
    <t>HỌ VÀ TÊN</t>
  </si>
  <si>
    <t>NGÀY SINH</t>
  </si>
  <si>
    <t>ĐHT</t>
  </si>
  <si>
    <t>ĐRL</t>
  </si>
  <si>
    <t>TCTL</t>
  </si>
  <si>
    <t>XL</t>
  </si>
  <si>
    <t>1 Tháng</t>
  </si>
  <si>
    <t>5 Tháng</t>
  </si>
  <si>
    <t>Ghi Chú</t>
  </si>
  <si>
    <t>HỆ ĐẠI HỌC KHOA SƯ PHẠM</t>
  </si>
  <si>
    <t>Thực chi:</t>
  </si>
  <si>
    <t>Được phép chi:</t>
  </si>
  <si>
    <t xml:space="preserve">Lệch: </t>
  </si>
  <si>
    <t>HỆ CAO ĐẲNG KHOA SƯ PHẠM</t>
  </si>
  <si>
    <t>Được phép chi</t>
  </si>
  <si>
    <t>NGƯỜI LẬP BẢNG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</si>
</sst>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;\-* #,##0;_-* &quot;-&quot;&quot;&quot;_-;_-@_-"/>
    <numFmt numFmtId="165" formatCode="#,##0&quot;$&quot;;[Red]\-#,##0&quot;$&quot;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Calibri"/>
      <family val="2"/>
      <charset val="163"/>
    </font>
    <font>
      <b/>
      <i/>
      <u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10" fillId="0" borderId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165" fontId="2" fillId="0" borderId="2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/>
    <xf numFmtId="165" fontId="2" fillId="0" borderId="3" xfId="0" applyNumberFormat="1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2"/>
    <xf numFmtId="0" fontId="11" fillId="0" borderId="0" xfId="2" applyFont="1"/>
    <xf numFmtId="0" fontId="12" fillId="0" borderId="0" xfId="2" applyFont="1"/>
    <xf numFmtId="0" fontId="10" fillId="0" borderId="0" xfId="2" applyAlignment="1"/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7" fontId="17" fillId="0" borderId="5" xfId="4" applyNumberFormat="1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justify"/>
    </xf>
    <xf numFmtId="0" fontId="12" fillId="0" borderId="0" xfId="0" applyNumberFormat="1" applyFont="1" applyBorder="1" applyAlignment="1">
      <alignment horizontal="center" vertical="justify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vertical="justify"/>
    </xf>
    <xf numFmtId="1" fontId="12" fillId="0" borderId="0" xfId="0" applyNumberFormat="1" applyFont="1" applyBorder="1" applyAlignment="1">
      <alignment vertical="justify"/>
    </xf>
    <xf numFmtId="0" fontId="12" fillId="0" borderId="0" xfId="0" applyFont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12" fillId="0" borderId="7" xfId="4" applyNumberFormat="1" applyFont="1" applyBorder="1" applyAlignment="1">
      <alignment horizontal="center" vertical="center"/>
    </xf>
    <xf numFmtId="1" fontId="12" fillId="0" borderId="7" xfId="4" applyNumberFormat="1" applyFont="1" applyBorder="1" applyAlignment="1">
      <alignment horizontal="center" vertical="center"/>
    </xf>
    <xf numFmtId="166" fontId="12" fillId="0" borderId="7" xfId="4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21" fillId="0" borderId="5" xfId="5" applyNumberFormat="1" applyFont="1" applyBorder="1" applyAlignment="1">
      <alignment horizontal="center"/>
    </xf>
    <xf numFmtId="0" fontId="21" fillId="0" borderId="5" xfId="5" applyFont="1" applyBorder="1"/>
    <xf numFmtId="14" fontId="21" fillId="0" borderId="5" xfId="5" applyNumberFormat="1" applyFont="1" applyBorder="1" applyAlignment="1">
      <alignment horizontal="center" vertical="center"/>
    </xf>
    <xf numFmtId="2" fontId="11" fillId="0" borderId="5" xfId="4" applyNumberFormat="1" applyFont="1" applyBorder="1" applyAlignment="1">
      <alignment horizontal="center"/>
    </xf>
    <xf numFmtId="1" fontId="11" fillId="0" borderId="5" xfId="4" applyNumberFormat="1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1" fontId="17" fillId="0" borderId="5" xfId="4" applyNumberFormat="1" applyFont="1" applyBorder="1" applyAlignment="1">
      <alignment horizontal="right"/>
    </xf>
    <xf numFmtId="0" fontId="11" fillId="0" borderId="10" xfId="0" applyFont="1" applyBorder="1" applyAlignment="1">
      <alignment vertical="center"/>
    </xf>
    <xf numFmtId="1" fontId="22" fillId="0" borderId="5" xfId="4" applyNumberFormat="1" applyFont="1" applyBorder="1" applyAlignment="1">
      <alignment horizontal="right"/>
    </xf>
    <xf numFmtId="1" fontId="23" fillId="0" borderId="5" xfId="4" applyNumberFormat="1" applyFont="1" applyBorder="1" applyAlignment="1">
      <alignment horizontal="right"/>
    </xf>
    <xf numFmtId="0" fontId="11" fillId="0" borderId="5" xfId="0" applyNumberFormat="1" applyFont="1" applyBorder="1" applyAlignment="1">
      <alignment horizontal="center"/>
    </xf>
    <xf numFmtId="0" fontId="11" fillId="0" borderId="5" xfId="0" applyFont="1" applyBorder="1"/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2" fontId="22" fillId="0" borderId="5" xfId="4" applyNumberFormat="1" applyFont="1" applyBorder="1" applyAlignment="1">
      <alignment horizontal="right"/>
    </xf>
    <xf numFmtId="2" fontId="23" fillId="0" borderId="5" xfId="4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1" fillId="0" borderId="4" xfId="2" applyFont="1" applyBorder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12" fillId="0" borderId="9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23" fillId="0" borderId="9" xfId="0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</cellXfs>
  <cellStyles count="6">
    <cellStyle name="Comma" xfId="4" builtinId="3"/>
    <cellStyle name="Comma 2" xfId="3"/>
    <cellStyle name="Normal" xfId="0" builtinId="0"/>
    <cellStyle name="Normal 2" xfId="2"/>
    <cellStyle name="Normal 2 2 2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E9" sqref="E9"/>
    </sheetView>
  </sheetViews>
  <sheetFormatPr defaultRowHeight="15" x14ac:dyDescent="0.25"/>
  <cols>
    <col min="1" max="1" width="5.28515625" customWidth="1"/>
    <col min="2" max="2" width="12.140625" customWidth="1"/>
    <col min="3" max="3" width="25" customWidth="1"/>
    <col min="4" max="4" width="8.85546875" customWidth="1"/>
    <col min="5" max="5" width="6.5703125" bestFit="1" customWidth="1"/>
    <col min="6" max="6" width="7.85546875" customWidth="1"/>
    <col min="7" max="7" width="14" customWidth="1"/>
    <col min="8" max="8" width="9.42578125" customWidth="1"/>
    <col min="9" max="9" width="12.85546875" customWidth="1"/>
    <col min="10" max="10" width="18.140625" customWidth="1"/>
    <col min="11" max="11" width="10.42578125" customWidth="1"/>
  </cols>
  <sheetData>
    <row r="1" spans="1:11" ht="15.75" x14ac:dyDescent="0.25">
      <c r="A1" s="76" t="s">
        <v>21</v>
      </c>
      <c r="B1" s="76"/>
      <c r="C1" s="76"/>
      <c r="D1" s="78" t="s">
        <v>23</v>
      </c>
      <c r="E1" s="78"/>
      <c r="F1" s="78"/>
      <c r="G1" s="78"/>
      <c r="H1" s="78"/>
      <c r="I1" s="78"/>
      <c r="J1" s="78"/>
      <c r="K1" s="78"/>
    </row>
    <row r="2" spans="1:11" ht="15.75" x14ac:dyDescent="0.25">
      <c r="A2" s="77" t="s">
        <v>22</v>
      </c>
      <c r="B2" s="77"/>
      <c r="C2" s="77"/>
      <c r="D2" s="77" t="s">
        <v>24</v>
      </c>
      <c r="E2" s="77"/>
      <c r="F2" s="77"/>
      <c r="G2" s="77"/>
      <c r="H2" s="77"/>
      <c r="I2" s="77"/>
      <c r="J2" s="77"/>
      <c r="K2" s="77"/>
    </row>
    <row r="3" spans="1:11" ht="15.75" x14ac:dyDescent="0.25">
      <c r="A3" s="81"/>
      <c r="B3" s="81"/>
      <c r="C3" s="81"/>
      <c r="D3" s="81"/>
      <c r="E3" s="81"/>
      <c r="F3" s="1"/>
      <c r="G3" s="2"/>
      <c r="H3" s="3"/>
      <c r="I3" s="2"/>
      <c r="J3" s="2"/>
      <c r="K3" s="2"/>
    </row>
    <row r="4" spans="1:11" ht="20.25" x14ac:dyDescent="0.3">
      <c r="A4" s="82" t="s">
        <v>17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8" x14ac:dyDescent="0.25">
      <c r="A5" s="83" t="s">
        <v>19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8" x14ac:dyDescent="0.25">
      <c r="A6" s="83" t="s">
        <v>20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15.75" x14ac:dyDescent="0.25">
      <c r="A7" s="2"/>
      <c r="B7" s="4"/>
      <c r="C7" s="5"/>
      <c r="D7" s="4"/>
      <c r="E7" s="4"/>
      <c r="F7" s="4"/>
      <c r="G7" s="2"/>
      <c r="H7" s="3"/>
      <c r="I7" s="2"/>
      <c r="J7" s="2"/>
      <c r="K7" s="2"/>
    </row>
    <row r="8" spans="1:11" s="3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31" t="s">
        <v>4</v>
      </c>
      <c r="F8" s="31" t="s">
        <v>4</v>
      </c>
      <c r="G8" s="31" t="s">
        <v>25</v>
      </c>
      <c r="H8" s="36" t="s">
        <v>5</v>
      </c>
      <c r="I8" s="31" t="s">
        <v>6</v>
      </c>
      <c r="J8" s="31" t="s">
        <v>27</v>
      </c>
      <c r="K8" s="6" t="s">
        <v>7</v>
      </c>
    </row>
    <row r="9" spans="1:11" ht="15.75" x14ac:dyDescent="0.25">
      <c r="A9" s="7">
        <v>1</v>
      </c>
      <c r="B9" s="8"/>
      <c r="C9" s="9"/>
      <c r="D9" s="10"/>
      <c r="E9" s="11" t="s">
        <v>8</v>
      </c>
      <c r="F9" s="12" t="s">
        <v>9</v>
      </c>
      <c r="G9" s="38">
        <f>IF(E9="XS",810000,IF(E9="G",740000,IF(E9="K",670000,0)))</f>
        <v>740000</v>
      </c>
      <c r="H9" s="7">
        <v>5</v>
      </c>
      <c r="I9" s="13">
        <f t="shared" ref="I9:I15" si="0">G9*H9</f>
        <v>3700000</v>
      </c>
      <c r="J9" s="13"/>
      <c r="K9" s="14"/>
    </row>
    <row r="10" spans="1:11" ht="15.75" x14ac:dyDescent="0.25">
      <c r="A10" s="15">
        <v>2</v>
      </c>
      <c r="B10" s="16"/>
      <c r="C10" s="17"/>
      <c r="D10" s="18"/>
      <c r="E10" s="19"/>
      <c r="F10" s="20"/>
      <c r="G10" s="38">
        <f t="shared" ref="G10:G15" si="1">IF(E10="XS",810000,IF(E10="G",740000,IF(E10="K",670000,0)))</f>
        <v>0</v>
      </c>
      <c r="H10" s="15">
        <v>5</v>
      </c>
      <c r="I10" s="13">
        <f t="shared" si="0"/>
        <v>0</v>
      </c>
      <c r="J10" s="21"/>
      <c r="K10" s="22"/>
    </row>
    <row r="11" spans="1:11" ht="15.75" x14ac:dyDescent="0.25">
      <c r="A11" s="15">
        <v>3</v>
      </c>
      <c r="B11" s="16"/>
      <c r="C11" s="17"/>
      <c r="D11" s="18"/>
      <c r="E11" s="19"/>
      <c r="F11" s="20"/>
      <c r="G11" s="38">
        <f t="shared" si="1"/>
        <v>0</v>
      </c>
      <c r="H11" s="15">
        <v>5</v>
      </c>
      <c r="I11" s="13">
        <f t="shared" si="0"/>
        <v>0</v>
      </c>
      <c r="J11" s="21"/>
      <c r="K11" s="22"/>
    </row>
    <row r="12" spans="1:11" ht="15.75" x14ac:dyDescent="0.25">
      <c r="A12" s="15">
        <v>4</v>
      </c>
      <c r="B12" s="16"/>
      <c r="C12" s="17"/>
      <c r="D12" s="18"/>
      <c r="E12" s="19"/>
      <c r="F12" s="20"/>
      <c r="G12" s="38">
        <f t="shared" si="1"/>
        <v>0</v>
      </c>
      <c r="H12" s="15">
        <v>5</v>
      </c>
      <c r="I12" s="13">
        <f t="shared" si="0"/>
        <v>0</v>
      </c>
      <c r="J12" s="21"/>
      <c r="K12" s="22"/>
    </row>
    <row r="13" spans="1:11" ht="15.75" x14ac:dyDescent="0.25">
      <c r="A13" s="15">
        <v>5</v>
      </c>
      <c r="B13" s="16"/>
      <c r="C13" s="17"/>
      <c r="D13" s="18"/>
      <c r="E13" s="19"/>
      <c r="F13" s="20"/>
      <c r="G13" s="38">
        <f t="shared" si="1"/>
        <v>0</v>
      </c>
      <c r="H13" s="15">
        <v>5</v>
      </c>
      <c r="I13" s="13">
        <f t="shared" si="0"/>
        <v>0</v>
      </c>
      <c r="J13" s="21"/>
      <c r="K13" s="22"/>
    </row>
    <row r="14" spans="1:11" ht="15.75" x14ac:dyDescent="0.25">
      <c r="A14" s="15">
        <v>6</v>
      </c>
      <c r="B14" s="16"/>
      <c r="C14" s="17"/>
      <c r="D14" s="18"/>
      <c r="E14" s="19"/>
      <c r="F14" s="20"/>
      <c r="G14" s="38">
        <f t="shared" si="1"/>
        <v>0</v>
      </c>
      <c r="H14" s="15">
        <v>5</v>
      </c>
      <c r="I14" s="13">
        <f t="shared" si="0"/>
        <v>0</v>
      </c>
      <c r="J14" s="21"/>
      <c r="K14" s="22"/>
    </row>
    <row r="15" spans="1:11" ht="15.75" x14ac:dyDescent="0.25">
      <c r="A15" s="15">
        <v>7</v>
      </c>
      <c r="B15" s="16"/>
      <c r="C15" s="17"/>
      <c r="D15" s="18"/>
      <c r="E15" s="19"/>
      <c r="F15" s="20"/>
      <c r="G15" s="38">
        <f t="shared" si="1"/>
        <v>0</v>
      </c>
      <c r="H15" s="15">
        <v>5</v>
      </c>
      <c r="I15" s="13">
        <f t="shared" si="0"/>
        <v>0</v>
      </c>
      <c r="J15" s="21"/>
      <c r="K15" s="22"/>
    </row>
    <row r="16" spans="1:11" ht="16.5" thickBot="1" x14ac:dyDescent="0.3">
      <c r="A16" s="23"/>
      <c r="B16" s="24"/>
      <c r="C16" s="25"/>
      <c r="D16" s="24" t="s">
        <v>10</v>
      </c>
      <c r="E16" s="26"/>
      <c r="F16" s="26"/>
      <c r="G16" s="27"/>
      <c r="H16" s="27"/>
      <c r="I16" s="27">
        <f>SUM(I9:I15)</f>
        <v>3700000</v>
      </c>
      <c r="J16" s="27"/>
      <c r="K16" s="27"/>
    </row>
    <row r="17" spans="1:11" ht="15.75" x14ac:dyDescent="0.25">
      <c r="A17" s="80" t="s">
        <v>18</v>
      </c>
      <c r="B17" s="80"/>
      <c r="C17" s="80"/>
      <c r="D17" s="4"/>
      <c r="E17" s="4"/>
      <c r="F17" s="4"/>
      <c r="G17" s="2"/>
      <c r="H17" s="3"/>
      <c r="I17" s="2"/>
      <c r="J17" s="2"/>
      <c r="K17" s="2"/>
    </row>
    <row r="18" spans="1:11" ht="15.75" x14ac:dyDescent="0.25">
      <c r="A18" s="2"/>
      <c r="B18" s="4"/>
      <c r="C18" s="84" t="s">
        <v>15</v>
      </c>
      <c r="D18" s="84"/>
      <c r="E18" s="84"/>
      <c r="F18" s="84"/>
      <c r="G18" s="84"/>
      <c r="H18" s="3"/>
      <c r="I18" s="2"/>
      <c r="J18" s="2"/>
      <c r="K18" s="2"/>
    </row>
    <row r="19" spans="1:11" ht="15.75" x14ac:dyDescent="0.25">
      <c r="A19" s="2"/>
      <c r="B19" s="4"/>
      <c r="C19" s="5"/>
      <c r="D19" s="4"/>
      <c r="E19" s="4"/>
      <c r="F19" s="4"/>
      <c r="G19" s="2"/>
      <c r="H19" s="3"/>
      <c r="I19" s="2"/>
      <c r="J19" s="2"/>
      <c r="K19" s="2"/>
    </row>
    <row r="20" spans="1:11" ht="15.75" x14ac:dyDescent="0.25">
      <c r="A20" s="79" t="s">
        <v>13</v>
      </c>
      <c r="B20" s="79"/>
      <c r="C20" s="79"/>
      <c r="D20" s="79" t="s">
        <v>14</v>
      </c>
      <c r="E20" s="79"/>
      <c r="F20" s="79"/>
      <c r="G20" s="79"/>
      <c r="H20" s="79" t="s">
        <v>16</v>
      </c>
      <c r="I20" s="79"/>
      <c r="J20" s="79"/>
      <c r="K20" s="28"/>
    </row>
    <row r="21" spans="1:11" ht="15.75" x14ac:dyDescent="0.25">
      <c r="A21" s="29"/>
      <c r="B21" s="34"/>
      <c r="C21" s="32"/>
      <c r="D21" s="32"/>
      <c r="E21" s="32"/>
      <c r="F21" s="32"/>
      <c r="G21" s="32"/>
      <c r="H21" s="32"/>
      <c r="I21" s="32"/>
      <c r="J21" s="32"/>
      <c r="K21" s="30"/>
    </row>
    <row r="22" spans="1:11" ht="15.75" x14ac:dyDescent="0.25">
      <c r="B22" s="34"/>
      <c r="C22" s="32"/>
      <c r="D22" s="32"/>
      <c r="E22" s="32"/>
      <c r="F22" s="32"/>
      <c r="G22" s="32"/>
      <c r="H22" s="32"/>
      <c r="I22" s="32"/>
      <c r="J22" s="32"/>
    </row>
    <row r="23" spans="1:11" ht="15.75" x14ac:dyDescent="0.25">
      <c r="B23" s="34"/>
      <c r="C23" s="32"/>
      <c r="D23" s="32"/>
      <c r="E23" s="32"/>
      <c r="F23" s="32"/>
      <c r="G23" s="32"/>
      <c r="H23" s="32"/>
      <c r="I23" s="32"/>
      <c r="J23" s="32"/>
    </row>
    <row r="24" spans="1:11" ht="15.75" x14ac:dyDescent="0.25">
      <c r="B24" s="34"/>
      <c r="C24" s="32"/>
      <c r="D24" s="32"/>
      <c r="E24" s="32"/>
      <c r="F24" s="32"/>
      <c r="G24" s="35"/>
      <c r="H24" s="35"/>
      <c r="I24" s="35"/>
      <c r="J24" s="35"/>
    </row>
    <row r="25" spans="1:11" ht="15.75" x14ac:dyDescent="0.25">
      <c r="B25" s="34"/>
      <c r="C25" s="32"/>
      <c r="D25" s="32"/>
      <c r="E25" s="32"/>
      <c r="F25" s="32"/>
      <c r="G25" s="32"/>
      <c r="H25" s="32"/>
      <c r="I25" s="32"/>
      <c r="J25" s="32"/>
    </row>
    <row r="26" spans="1:11" ht="15.75" x14ac:dyDescent="0.25">
      <c r="B26" s="33"/>
      <c r="C26" s="32"/>
      <c r="D26" s="32"/>
      <c r="E26" s="32"/>
      <c r="G26" s="85" t="s">
        <v>26</v>
      </c>
      <c r="H26" s="85"/>
      <c r="I26" s="85"/>
      <c r="J26" s="85"/>
    </row>
    <row r="27" spans="1:11" ht="15.75" x14ac:dyDescent="0.25">
      <c r="B27" s="79" t="s">
        <v>11</v>
      </c>
      <c r="C27" s="79"/>
      <c r="D27" s="79"/>
      <c r="E27" s="32"/>
      <c r="G27" s="79" t="s">
        <v>12</v>
      </c>
      <c r="H27" s="79"/>
      <c r="I27" s="79"/>
      <c r="J27" s="79"/>
    </row>
  </sheetData>
  <mergeCells count="16">
    <mergeCell ref="A1:C1"/>
    <mergeCell ref="A2:C2"/>
    <mergeCell ref="D2:K2"/>
    <mergeCell ref="D1:K1"/>
    <mergeCell ref="G27:J27"/>
    <mergeCell ref="A17:C17"/>
    <mergeCell ref="B27:D27"/>
    <mergeCell ref="A3:E3"/>
    <mergeCell ref="A4:K4"/>
    <mergeCell ref="A5:K5"/>
    <mergeCell ref="C18:G18"/>
    <mergeCell ref="A6:K6"/>
    <mergeCell ref="A20:C20"/>
    <mergeCell ref="D20:G20"/>
    <mergeCell ref="H20:J20"/>
    <mergeCell ref="G26:J26"/>
  </mergeCells>
  <pageMargins left="0.42" right="0.3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workbookViewId="0">
      <selection activeCell="B8" sqref="B8"/>
    </sheetView>
  </sheetViews>
  <sheetFormatPr defaultRowHeight="15" x14ac:dyDescent="0.25"/>
  <cols>
    <col min="1" max="1" width="5.140625" style="40" bestFit="1" customWidth="1"/>
    <col min="2" max="2" width="11" style="40" customWidth="1"/>
    <col min="3" max="3" width="19.140625" style="40" customWidth="1"/>
    <col min="4" max="4" width="13.7109375" style="40" bestFit="1" customWidth="1"/>
    <col min="5" max="5" width="10.7109375" style="40" customWidth="1"/>
    <col min="6" max="8" width="9.140625" style="40"/>
    <col min="9" max="9" width="8.28515625" style="40" customWidth="1"/>
    <col min="10" max="10" width="9.85546875" style="40" bestFit="1" customWidth="1"/>
    <col min="11" max="11" width="10.140625" style="40" bestFit="1" customWidth="1"/>
    <col min="12" max="16384" width="9.140625" style="40"/>
  </cols>
  <sheetData>
    <row r="1" spans="1:12" ht="15.75" x14ac:dyDescent="0.25">
      <c r="A1" s="100" t="s">
        <v>21</v>
      </c>
      <c r="B1" s="100"/>
      <c r="C1" s="100"/>
      <c r="D1" s="39"/>
      <c r="E1" s="101" t="s">
        <v>23</v>
      </c>
      <c r="F1" s="101"/>
      <c r="G1" s="101"/>
      <c r="H1" s="101"/>
      <c r="I1" s="101"/>
      <c r="J1" s="101"/>
      <c r="K1" s="101"/>
      <c r="L1" s="101"/>
    </row>
    <row r="2" spans="1:12" ht="15.75" x14ac:dyDescent="0.25">
      <c r="A2" s="102" t="s">
        <v>28</v>
      </c>
      <c r="B2" s="102"/>
      <c r="C2" s="102"/>
      <c r="D2" s="41"/>
      <c r="E2" s="103" t="s">
        <v>29</v>
      </c>
      <c r="F2" s="103"/>
      <c r="G2" s="103"/>
      <c r="H2" s="103"/>
      <c r="I2" s="103"/>
      <c r="J2" s="103"/>
      <c r="K2" s="103"/>
      <c r="L2" s="103"/>
    </row>
    <row r="3" spans="1:12" ht="15.75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15.75" x14ac:dyDescent="0.25">
      <c r="A4" s="104" t="s">
        <v>30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ht="16.5" thickBot="1" x14ac:dyDescent="0.3">
      <c r="A5" s="42"/>
      <c r="B5" s="43"/>
      <c r="C5" s="42"/>
      <c r="D5" s="44"/>
      <c r="E5" s="44"/>
      <c r="F5" s="45"/>
      <c r="G5" s="45"/>
      <c r="H5" s="46"/>
      <c r="I5" s="42"/>
      <c r="J5" s="47"/>
      <c r="K5" s="47"/>
      <c r="L5" s="42"/>
    </row>
    <row r="6" spans="1:12" s="55" customFormat="1" ht="16.5" thickTop="1" x14ac:dyDescent="0.25">
      <c r="A6" s="48" t="s">
        <v>0</v>
      </c>
      <c r="B6" s="49" t="s">
        <v>1</v>
      </c>
      <c r="C6" s="50" t="s">
        <v>31</v>
      </c>
      <c r="D6" s="50" t="s">
        <v>32</v>
      </c>
      <c r="E6" s="50" t="s">
        <v>3</v>
      </c>
      <c r="F6" s="51" t="s">
        <v>33</v>
      </c>
      <c r="G6" s="51" t="s">
        <v>34</v>
      </c>
      <c r="H6" s="52" t="s">
        <v>35</v>
      </c>
      <c r="I6" s="50" t="s">
        <v>36</v>
      </c>
      <c r="J6" s="50" t="s">
        <v>37</v>
      </c>
      <c r="K6" s="53" t="s">
        <v>38</v>
      </c>
      <c r="L6" s="54" t="s">
        <v>39</v>
      </c>
    </row>
    <row r="7" spans="1:12" ht="15.75" x14ac:dyDescent="0.25">
      <c r="A7" s="91" t="s">
        <v>40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3"/>
    </row>
    <row r="8" spans="1:12" ht="15.75" x14ac:dyDescent="0.25">
      <c r="A8" s="56">
        <v>1</v>
      </c>
      <c r="B8" s="57"/>
      <c r="C8" s="58"/>
      <c r="D8" s="59"/>
      <c r="E8" s="59"/>
      <c r="F8" s="60"/>
      <c r="G8" s="60"/>
      <c r="H8" s="61"/>
      <c r="I8" s="62" t="str">
        <f>IF(AND(F8&gt;=3.6,G8&gt;=90),"XS",IF(AND(F8&gt;=3.2,G8&gt;=80),"G",IF(AND(F8&gt;=2.5,G8&gt;=65),"K","-")))</f>
        <v>-</v>
      </c>
      <c r="J8" s="38">
        <f>IF(I8="XS",810000,IF(I8="G",740000,IF(I8="K",670000,0)))</f>
        <v>0</v>
      </c>
      <c r="K8" s="63">
        <f t="shared" ref="K8" si="0">J8*5</f>
        <v>0</v>
      </c>
      <c r="L8" s="64"/>
    </row>
    <row r="9" spans="1:12" ht="15.75" x14ac:dyDescent="0.25">
      <c r="A9" s="56">
        <v>2</v>
      </c>
      <c r="B9" s="57"/>
      <c r="C9" s="58"/>
      <c r="D9" s="59"/>
      <c r="E9" s="59"/>
      <c r="F9" s="60"/>
      <c r="G9" s="60"/>
      <c r="H9" s="61"/>
      <c r="I9" s="62" t="str">
        <f t="shared" ref="I9:I12" si="1">IF(AND(F9&gt;=3.6,G9&gt;=90),"XS",IF(AND(F9&gt;=3.2,G9&gt;=80),"G",IF(AND(F9&gt;=2.5,G9&gt;=65),"K","-")))</f>
        <v>-</v>
      </c>
      <c r="J9" s="38">
        <f t="shared" ref="J9:J12" si="2">IF(I9="XS",810000,IF(I9="G",740000,IF(I9="K",670000,0)))</f>
        <v>0</v>
      </c>
      <c r="K9" s="63"/>
      <c r="L9" s="64"/>
    </row>
    <row r="10" spans="1:12" ht="15.75" x14ac:dyDescent="0.25">
      <c r="A10" s="56">
        <v>3</v>
      </c>
      <c r="B10" s="57"/>
      <c r="C10" s="58"/>
      <c r="D10" s="59"/>
      <c r="E10" s="59"/>
      <c r="F10" s="60"/>
      <c r="G10" s="60"/>
      <c r="H10" s="61"/>
      <c r="I10" s="62" t="str">
        <f t="shared" si="1"/>
        <v>-</v>
      </c>
      <c r="J10" s="38">
        <f t="shared" si="2"/>
        <v>0</v>
      </c>
      <c r="K10" s="63"/>
      <c r="L10" s="64"/>
    </row>
    <row r="11" spans="1:12" ht="15.75" x14ac:dyDescent="0.25">
      <c r="A11" s="56">
        <v>4</v>
      </c>
      <c r="B11" s="57"/>
      <c r="C11" s="58"/>
      <c r="D11" s="59"/>
      <c r="E11" s="59"/>
      <c r="F11" s="60"/>
      <c r="G11" s="60"/>
      <c r="H11" s="61"/>
      <c r="I11" s="62" t="str">
        <f t="shared" si="1"/>
        <v>-</v>
      </c>
      <c r="J11" s="38">
        <f t="shared" si="2"/>
        <v>0</v>
      </c>
      <c r="K11" s="63"/>
      <c r="L11" s="64"/>
    </row>
    <row r="12" spans="1:12" ht="15.75" x14ac:dyDescent="0.25">
      <c r="A12" s="56">
        <v>5</v>
      </c>
      <c r="B12" s="57"/>
      <c r="C12" s="58"/>
      <c r="D12" s="59"/>
      <c r="E12" s="59"/>
      <c r="F12" s="60"/>
      <c r="G12" s="60"/>
      <c r="H12" s="61"/>
      <c r="I12" s="62" t="str">
        <f t="shared" si="1"/>
        <v>-</v>
      </c>
      <c r="J12" s="38">
        <f t="shared" si="2"/>
        <v>0</v>
      </c>
      <c r="K12" s="63"/>
      <c r="L12" s="64"/>
    </row>
    <row r="13" spans="1:12" ht="15.75" x14ac:dyDescent="0.25">
      <c r="A13" s="86" t="s">
        <v>41</v>
      </c>
      <c r="B13" s="87"/>
      <c r="C13" s="87"/>
      <c r="D13" s="87"/>
      <c r="E13" s="87"/>
      <c r="F13" s="87"/>
      <c r="G13" s="87"/>
      <c r="H13" s="87"/>
      <c r="I13" s="87"/>
      <c r="J13" s="87"/>
      <c r="K13" s="65">
        <f>SUM(K8:K12)</f>
        <v>0</v>
      </c>
      <c r="L13" s="64"/>
    </row>
    <row r="14" spans="1:12" ht="15.75" x14ac:dyDescent="0.25">
      <c r="A14" s="86" t="s">
        <v>42</v>
      </c>
      <c r="B14" s="87"/>
      <c r="C14" s="87"/>
      <c r="D14" s="87"/>
      <c r="E14" s="87"/>
      <c r="F14" s="87"/>
      <c r="G14" s="87"/>
      <c r="H14" s="87"/>
      <c r="I14" s="87"/>
      <c r="J14" s="87"/>
      <c r="K14" s="65"/>
      <c r="L14" s="64"/>
    </row>
    <row r="15" spans="1:12" ht="15.75" x14ac:dyDescent="0.25">
      <c r="A15" s="88" t="s">
        <v>43</v>
      </c>
      <c r="B15" s="89"/>
      <c r="C15" s="89"/>
      <c r="D15" s="89"/>
      <c r="E15" s="89"/>
      <c r="F15" s="89"/>
      <c r="G15" s="89"/>
      <c r="H15" s="89"/>
      <c r="I15" s="89"/>
      <c r="J15" s="89"/>
      <c r="K15" s="66">
        <f>K14-K13</f>
        <v>0</v>
      </c>
      <c r="L15" s="64"/>
    </row>
    <row r="16" spans="1:12" ht="15.75" x14ac:dyDescent="0.2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6"/>
    </row>
    <row r="17" spans="1:12" ht="15.75" x14ac:dyDescent="0.25">
      <c r="A17" s="97" t="s">
        <v>44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9"/>
    </row>
    <row r="18" spans="1:12" ht="15.75" x14ac:dyDescent="0.25">
      <c r="A18" s="56">
        <v>1</v>
      </c>
      <c r="B18" s="67"/>
      <c r="C18" s="68"/>
      <c r="D18" s="69"/>
      <c r="E18" s="70"/>
      <c r="F18" s="60"/>
      <c r="G18" s="60"/>
      <c r="H18" s="61"/>
      <c r="I18" s="62" t="str">
        <f>IF(AND(F8&gt;=3.6,G8&gt;=90),"XS",IF(AND(F8&gt;=3.2,G8&gt;=80),"G",IF(AND(F8&gt;=2.5,G8&gt;=65),"K","-")))</f>
        <v>-</v>
      </c>
      <c r="J18" s="38">
        <f>IF(I8="XS",810000,IF(I8="G",740000,IF(I8="K",670000,0)))</f>
        <v>0</v>
      </c>
      <c r="K18" s="38">
        <f>J18*5</f>
        <v>0</v>
      </c>
      <c r="L18" s="71"/>
    </row>
    <row r="19" spans="1:12" ht="15.75" x14ac:dyDescent="0.25">
      <c r="A19" s="56">
        <v>2</v>
      </c>
      <c r="B19" s="67"/>
      <c r="C19" s="68"/>
      <c r="D19" s="69"/>
      <c r="E19" s="70"/>
      <c r="F19" s="60"/>
      <c r="G19" s="72"/>
      <c r="H19" s="73"/>
      <c r="I19" s="62" t="str">
        <f t="shared" ref="I19:I21" si="3">IF(AND(F9&gt;=3.6,G9&gt;=90),"XS",IF(AND(F9&gt;=3.2,G9&gt;=80),"G",IF(AND(F9&gt;=2.5,G9&gt;=65),"K","-")))</f>
        <v>-</v>
      </c>
      <c r="J19" s="38">
        <f t="shared" ref="J19:J21" si="4">IF(I9="XS",810000,IF(I9="G",740000,IF(I9="K",670000,0)))</f>
        <v>0</v>
      </c>
      <c r="K19" s="38"/>
      <c r="L19" s="64"/>
    </row>
    <row r="20" spans="1:12" ht="15.75" x14ac:dyDescent="0.25">
      <c r="A20" s="56">
        <v>3</v>
      </c>
      <c r="B20" s="67"/>
      <c r="C20" s="68"/>
      <c r="D20" s="69"/>
      <c r="E20" s="70"/>
      <c r="F20" s="60"/>
      <c r="G20" s="72"/>
      <c r="H20" s="73"/>
      <c r="I20" s="62" t="str">
        <f t="shared" si="3"/>
        <v>-</v>
      </c>
      <c r="J20" s="38">
        <f t="shared" si="4"/>
        <v>0</v>
      </c>
      <c r="K20" s="38"/>
      <c r="L20" s="64"/>
    </row>
    <row r="21" spans="1:12" ht="15.75" x14ac:dyDescent="0.25">
      <c r="A21" s="56">
        <v>4</v>
      </c>
      <c r="B21" s="67"/>
      <c r="C21" s="68"/>
      <c r="D21" s="69"/>
      <c r="E21" s="70"/>
      <c r="F21" s="60"/>
      <c r="G21" s="72"/>
      <c r="H21" s="73"/>
      <c r="I21" s="62" t="str">
        <f t="shared" si="3"/>
        <v>-</v>
      </c>
      <c r="J21" s="38">
        <f t="shared" si="4"/>
        <v>0</v>
      </c>
      <c r="K21" s="38"/>
      <c r="L21" s="64"/>
    </row>
    <row r="22" spans="1:12" ht="15.75" x14ac:dyDescent="0.25">
      <c r="A22" s="86" t="s">
        <v>41</v>
      </c>
      <c r="B22" s="87"/>
      <c r="C22" s="87"/>
      <c r="D22" s="87"/>
      <c r="E22" s="87"/>
      <c r="F22" s="87"/>
      <c r="G22" s="87"/>
      <c r="H22" s="87"/>
      <c r="I22" s="87"/>
      <c r="J22" s="87"/>
      <c r="K22" s="74">
        <f>SUM(K18:K21)</f>
        <v>0</v>
      </c>
      <c r="L22" s="64"/>
    </row>
    <row r="23" spans="1:12" ht="15.75" x14ac:dyDescent="0.25">
      <c r="A23" s="86" t="s">
        <v>45</v>
      </c>
      <c r="B23" s="87"/>
      <c r="C23" s="87"/>
      <c r="D23" s="87"/>
      <c r="E23" s="87"/>
      <c r="F23" s="87"/>
      <c r="G23" s="87"/>
      <c r="H23" s="87"/>
      <c r="I23" s="87"/>
      <c r="J23" s="87"/>
      <c r="K23" s="74"/>
      <c r="L23" s="64"/>
    </row>
    <row r="24" spans="1:12" ht="15.75" x14ac:dyDescent="0.25">
      <c r="A24" s="88" t="s">
        <v>43</v>
      </c>
      <c r="B24" s="89"/>
      <c r="C24" s="89"/>
      <c r="D24" s="89"/>
      <c r="E24" s="89"/>
      <c r="F24" s="89"/>
      <c r="G24" s="89"/>
      <c r="H24" s="89"/>
      <c r="I24" s="89"/>
      <c r="J24" s="89"/>
      <c r="K24" s="75">
        <f>K23-K22</f>
        <v>0</v>
      </c>
      <c r="L24" s="64"/>
    </row>
    <row r="26" spans="1:12" ht="15.75" x14ac:dyDescent="0.25">
      <c r="A26" s="79" t="s">
        <v>16</v>
      </c>
      <c r="B26" s="79"/>
      <c r="C26" s="79"/>
      <c r="D26" s="90" t="s">
        <v>14</v>
      </c>
      <c r="E26" s="90"/>
      <c r="F26" s="90"/>
      <c r="G26" s="90"/>
      <c r="H26" s="90" t="s">
        <v>46</v>
      </c>
      <c r="I26" s="90"/>
      <c r="J26" s="90"/>
      <c r="K26" s="90"/>
    </row>
  </sheetData>
  <mergeCells count="18">
    <mergeCell ref="A17:L17"/>
    <mergeCell ref="A1:C1"/>
    <mergeCell ref="E1:L1"/>
    <mergeCell ref="A2:C2"/>
    <mergeCell ref="E2:L2"/>
    <mergeCell ref="A3:L3"/>
    <mergeCell ref="A4:L4"/>
    <mergeCell ref="A7:L7"/>
    <mergeCell ref="A13:J13"/>
    <mergeCell ref="A14:J14"/>
    <mergeCell ref="A15:J15"/>
    <mergeCell ref="A16:L16"/>
    <mergeCell ref="A22:J22"/>
    <mergeCell ref="A23:J23"/>
    <mergeCell ref="A24:J24"/>
    <mergeCell ref="A26:C26"/>
    <mergeCell ref="D26:G26"/>
    <mergeCell ref="H26:K2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HIẾU</dc:creator>
  <cp:lastModifiedBy>Kevin</cp:lastModifiedBy>
  <cp:lastPrinted>2017-03-02T02:39:11Z</cp:lastPrinted>
  <dcterms:created xsi:type="dcterms:W3CDTF">2017-02-17T07:56:34Z</dcterms:created>
  <dcterms:modified xsi:type="dcterms:W3CDTF">2017-03-09T06:26:29Z</dcterms:modified>
</cp:coreProperties>
</file>